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9" i="2" l="1"/>
  <c r="O19" i="2"/>
  <c r="N19" i="2"/>
  <c r="M19" i="2"/>
  <c r="L19" i="2"/>
  <c r="J15" i="2"/>
  <c r="K21" i="2"/>
  <c r="AS15" i="2"/>
  <c r="AR15" i="2"/>
  <c r="AQ15" i="2"/>
  <c r="AP15" i="2"/>
  <c r="AO15" i="2"/>
  <c r="AN15" i="2"/>
  <c r="AM15" i="2"/>
  <c r="AG15" i="2"/>
  <c r="K20" i="2" s="1"/>
  <c r="AE15" i="2"/>
  <c r="I20" i="2" s="1"/>
  <c r="AD15" i="2"/>
  <c r="H20" i="2" s="1"/>
  <c r="AC15" i="2"/>
  <c r="G20" i="2" s="1"/>
  <c r="AB15" i="2"/>
  <c r="F20" i="2" s="1"/>
  <c r="AA15" i="2"/>
  <c r="E20" i="2" s="1"/>
  <c r="W15" i="2"/>
  <c r="U15" i="2"/>
  <c r="T15" i="2"/>
  <c r="S15" i="2"/>
  <c r="R15" i="2"/>
  <c r="Q15" i="2"/>
  <c r="K15" i="2"/>
  <c r="I15" i="2"/>
  <c r="I19" i="2" s="1"/>
  <c r="I21" i="2" s="1"/>
  <c r="H15" i="2"/>
  <c r="H19" i="2" s="1"/>
  <c r="H21" i="2" s="1"/>
  <c r="G15" i="2"/>
  <c r="G19" i="2" s="1"/>
  <c r="G21" i="2" s="1"/>
  <c r="F15" i="2"/>
  <c r="F19" i="2" s="1"/>
  <c r="E15" i="2"/>
  <c r="E19" i="2" s="1"/>
  <c r="E21" i="2" s="1"/>
  <c r="K19" i="2" l="1"/>
  <c r="F21" i="2"/>
  <c r="N21" i="2" s="1"/>
  <c r="O21" i="2"/>
  <c r="J21" i="2"/>
  <c r="J20" i="2"/>
  <c r="O20" i="2"/>
  <c r="L21" i="2"/>
  <c r="M21" i="2"/>
  <c r="N20" i="2"/>
  <c r="L20" i="2"/>
  <c r="M20" i="2"/>
  <c r="AF15" i="2"/>
</calcChain>
</file>

<file path=xl/sharedStrings.xml><?xml version="1.0" encoding="utf-8"?>
<sst xmlns="http://schemas.openxmlformats.org/spreadsheetml/2006/main" count="87" uniqueCount="39">
  <si>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</si>
  <si>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</si>
  <si>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</si>
  <si>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</si>
  <si>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</si>
  <si>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</si>
  <si>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</si>
  <si>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</si>
  <si>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</si>
  <si>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</si>
  <si>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</si>
  <si>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</si>
  <si>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</si>
  <si>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</si>
  <si>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VePe = Veteli Pesis  (2000)</t>
  </si>
  <si>
    <t>HaVe = Halsua-Veteli Pesis  (2002)</t>
  </si>
  <si>
    <t>8.</t>
  </si>
  <si>
    <t>HaVe</t>
  </si>
  <si>
    <t>9.</t>
  </si>
  <si>
    <t>VePe</t>
  </si>
  <si>
    <t>16.</t>
  </si>
  <si>
    <t>Pasi Saari</t>
  </si>
  <si>
    <t>4.</t>
  </si>
  <si>
    <t>5.</t>
  </si>
  <si>
    <t>2.</t>
  </si>
  <si>
    <t>7.</t>
  </si>
  <si>
    <t>HaVe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</si>
  <si>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</si>
  <si>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</si>
  <si>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</si>
  <si>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</si>
  <si>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</si>
  <si>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</si>
  <si>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</si>
  <si>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</si>
  <si>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</si>
  <si>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</si>
  <si>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28.10.1978   Veteli</t>
  </si>
  <si>
    <t>VetU = Vetelin Urheilijat  (1947),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</si>
</sst>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21</v>
      </c>
      <c r="C1" s="2"/>
      <c r="D1" s="3"/>
      <c r="E1" s="4" t="s">
        <v>37</v>
      </c>
      <c r="F1" s="40"/>
      <c r="G1" s="41"/>
      <c r="H1" s="41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40"/>
      <c r="AB1" s="40"/>
      <c r="AC1" s="41"/>
      <c r="AD1" s="41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2" t="s">
        <v>29</v>
      </c>
      <c r="Y2" s="43"/>
      <c r="Z2" s="38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4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4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4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4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4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2002</v>
      </c>
      <c r="C4" s="23" t="s">
        <v>18</v>
      </c>
      <c r="D4" s="1" t="s">
        <v>19</v>
      </c>
      <c r="E4" s="22">
        <v>4</v>
      </c>
      <c r="F4" s="22">
        <v>0</v>
      </c>
      <c r="G4" s="22">
        <v>1</v>
      </c>
      <c r="H4" s="36">
        <v>0</v>
      </c>
      <c r="I4" s="22">
        <v>8</v>
      </c>
      <c r="J4" s="45">
        <v>0.36363636363636365</v>
      </c>
      <c r="K4" s="21">
        <v>22</v>
      </c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2002</v>
      </c>
      <c r="Y4" s="22" t="s">
        <v>25</v>
      </c>
      <c r="Z4" s="1" t="s">
        <v>26</v>
      </c>
      <c r="AA4" s="22">
        <v>11</v>
      </c>
      <c r="AB4" s="22">
        <v>1</v>
      </c>
      <c r="AC4" s="22">
        <v>1</v>
      </c>
      <c r="AD4" s="22">
        <v>11</v>
      </c>
      <c r="AE4" s="22">
        <v>43</v>
      </c>
      <c r="AF4" s="30">
        <v>0.63229999999999997</v>
      </c>
      <c r="AG4" s="68">
        <v>68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69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2003</v>
      </c>
      <c r="C5" s="23" t="s">
        <v>16</v>
      </c>
      <c r="D5" s="1" t="s">
        <v>17</v>
      </c>
      <c r="E5" s="22">
        <v>17</v>
      </c>
      <c r="F5" s="22">
        <v>0</v>
      </c>
      <c r="G5" s="22">
        <v>0</v>
      </c>
      <c r="H5" s="36">
        <v>3</v>
      </c>
      <c r="I5" s="22">
        <v>14</v>
      </c>
      <c r="J5" s="45">
        <v>0.24099999999999999</v>
      </c>
      <c r="K5" s="21">
        <v>58</v>
      </c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/>
      <c r="Y5" s="22"/>
      <c r="Z5" s="1"/>
      <c r="AA5" s="22"/>
      <c r="AB5" s="22"/>
      <c r="AC5" s="22"/>
      <c r="AD5" s="22"/>
      <c r="AE5" s="22"/>
      <c r="AF5" s="30"/>
      <c r="AG5" s="68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69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1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/>
      <c r="Y6" s="22"/>
      <c r="Z6" s="1"/>
      <c r="AA6" s="22"/>
      <c r="AB6" s="22"/>
      <c r="AC6" s="22"/>
      <c r="AD6" s="22"/>
      <c r="AE6" s="22"/>
      <c r="AF6" s="30"/>
      <c r="AG6" s="68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8"/>
      <c r="AS6" s="69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2005</v>
      </c>
      <c r="C7" s="23" t="s">
        <v>20</v>
      </c>
      <c r="D7" s="1" t="s">
        <v>17</v>
      </c>
      <c r="E7" s="22">
        <v>1</v>
      </c>
      <c r="F7" s="22">
        <v>0</v>
      </c>
      <c r="G7" s="22">
        <v>0</v>
      </c>
      <c r="H7" s="36">
        <v>0</v>
      </c>
      <c r="I7" s="22">
        <v>0</v>
      </c>
      <c r="J7" s="45">
        <v>0</v>
      </c>
      <c r="K7" s="21">
        <v>3</v>
      </c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/>
      <c r="Y7" s="22"/>
      <c r="Z7" s="1"/>
      <c r="AA7" s="22"/>
      <c r="AB7" s="22"/>
      <c r="AC7" s="22"/>
      <c r="AD7" s="22"/>
      <c r="AE7" s="22"/>
      <c r="AF7" s="30"/>
      <c r="AG7" s="68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69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1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/>
      <c r="Y8" s="22"/>
      <c r="Z8" s="1"/>
      <c r="AA8" s="22"/>
      <c r="AB8" s="22"/>
      <c r="AC8" s="22"/>
      <c r="AD8" s="22"/>
      <c r="AE8" s="22"/>
      <c r="AF8" s="30"/>
      <c r="AG8" s="68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69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1"/>
      <c r="E9" s="22"/>
      <c r="F9" s="22"/>
      <c r="G9" s="22"/>
      <c r="H9" s="36"/>
      <c r="I9" s="22"/>
      <c r="J9" s="45"/>
      <c r="K9" s="21"/>
      <c r="L9" s="46"/>
      <c r="M9" s="13"/>
      <c r="N9" s="13"/>
      <c r="O9" s="13"/>
      <c r="P9" s="18"/>
      <c r="Q9" s="22"/>
      <c r="R9" s="22"/>
      <c r="S9" s="36"/>
      <c r="T9" s="22"/>
      <c r="U9" s="22"/>
      <c r="V9" s="47"/>
      <c r="W9" s="21"/>
      <c r="X9" s="22">
        <v>2007</v>
      </c>
      <c r="Y9" s="22" t="s">
        <v>22</v>
      </c>
      <c r="Z9" s="1" t="s">
        <v>17</v>
      </c>
      <c r="AA9" s="22">
        <v>1</v>
      </c>
      <c r="AB9" s="22">
        <v>0</v>
      </c>
      <c r="AC9" s="22">
        <v>0</v>
      </c>
      <c r="AD9" s="22">
        <v>0</v>
      </c>
      <c r="AE9" s="22">
        <v>1</v>
      </c>
      <c r="AF9" s="30">
        <v>0.2</v>
      </c>
      <c r="AG9" s="68">
        <v>5</v>
      </c>
      <c r="AH9" s="13"/>
      <c r="AI9" s="13"/>
      <c r="AJ9" s="13"/>
      <c r="AK9" s="13"/>
      <c r="AL9" s="18"/>
      <c r="AM9" s="22">
        <v>2</v>
      </c>
      <c r="AN9" s="22">
        <v>0</v>
      </c>
      <c r="AO9" s="22">
        <v>1</v>
      </c>
      <c r="AP9" s="22">
        <v>0</v>
      </c>
      <c r="AQ9" s="22">
        <v>6</v>
      </c>
      <c r="AR9" s="48">
        <v>0.42849999999999999</v>
      </c>
      <c r="AS9" s="69">
        <v>14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1"/>
      <c r="E10" s="22"/>
      <c r="F10" s="22"/>
      <c r="G10" s="22"/>
      <c r="H10" s="36"/>
      <c r="I10" s="22"/>
      <c r="J10" s="45"/>
      <c r="K10" s="21"/>
      <c r="L10" s="46"/>
      <c r="M10" s="13"/>
      <c r="N10" s="13"/>
      <c r="O10" s="13"/>
      <c r="P10" s="18"/>
      <c r="Q10" s="22"/>
      <c r="R10" s="22"/>
      <c r="S10" s="36"/>
      <c r="T10" s="22"/>
      <c r="U10" s="22"/>
      <c r="V10" s="47"/>
      <c r="W10" s="21"/>
      <c r="X10" s="22">
        <v>2008</v>
      </c>
      <c r="Y10" s="22" t="s">
        <v>23</v>
      </c>
      <c r="Z10" s="1" t="s">
        <v>17</v>
      </c>
      <c r="AA10" s="22">
        <v>10</v>
      </c>
      <c r="AB10" s="22">
        <v>0</v>
      </c>
      <c r="AC10" s="22">
        <v>5</v>
      </c>
      <c r="AD10" s="22">
        <v>7</v>
      </c>
      <c r="AE10" s="22">
        <v>25</v>
      </c>
      <c r="AF10" s="30">
        <v>0.49009999999999998</v>
      </c>
      <c r="AG10" s="68">
        <v>51</v>
      </c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8"/>
      <c r="AS10" s="69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1"/>
      <c r="E11" s="22"/>
      <c r="F11" s="22"/>
      <c r="G11" s="22"/>
      <c r="H11" s="36"/>
      <c r="I11" s="22"/>
      <c r="J11" s="45"/>
      <c r="K11" s="21"/>
      <c r="L11" s="46"/>
      <c r="M11" s="13"/>
      <c r="N11" s="13"/>
      <c r="O11" s="13"/>
      <c r="P11" s="18"/>
      <c r="Q11" s="22"/>
      <c r="R11" s="22"/>
      <c r="S11" s="36"/>
      <c r="T11" s="22"/>
      <c r="U11" s="22"/>
      <c r="V11" s="47"/>
      <c r="W11" s="21"/>
      <c r="X11" s="22">
        <v>2009</v>
      </c>
      <c r="Y11" s="22" t="s">
        <v>23</v>
      </c>
      <c r="Z11" s="1" t="s">
        <v>17</v>
      </c>
      <c r="AA11" s="22">
        <v>16</v>
      </c>
      <c r="AB11" s="22">
        <v>1</v>
      </c>
      <c r="AC11" s="22">
        <v>6</v>
      </c>
      <c r="AD11" s="22">
        <v>9</v>
      </c>
      <c r="AE11" s="22">
        <v>43</v>
      </c>
      <c r="AF11" s="30">
        <v>0.51190000000000002</v>
      </c>
      <c r="AG11" s="68">
        <v>84</v>
      </c>
      <c r="AH11" s="13"/>
      <c r="AI11" s="13"/>
      <c r="AJ11" s="13"/>
      <c r="AK11" s="13"/>
      <c r="AL11" s="18"/>
      <c r="AM11" s="22"/>
      <c r="AN11" s="22"/>
      <c r="AO11" s="22"/>
      <c r="AP11" s="22"/>
      <c r="AQ11" s="22"/>
      <c r="AR11" s="48"/>
      <c r="AS11" s="6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2"/>
      <c r="C12" s="23"/>
      <c r="D12" s="1"/>
      <c r="E12" s="22"/>
      <c r="F12" s="22"/>
      <c r="G12" s="22"/>
      <c r="H12" s="36"/>
      <c r="I12" s="22"/>
      <c r="J12" s="45"/>
      <c r="K12" s="21"/>
      <c r="L12" s="46"/>
      <c r="M12" s="13"/>
      <c r="N12" s="13"/>
      <c r="O12" s="13"/>
      <c r="P12" s="18"/>
      <c r="Q12" s="22"/>
      <c r="R12" s="22"/>
      <c r="S12" s="36"/>
      <c r="T12" s="22"/>
      <c r="U12" s="22"/>
      <c r="V12" s="47"/>
      <c r="W12" s="21"/>
      <c r="X12" s="22">
        <v>2010</v>
      </c>
      <c r="Y12" s="22" t="s">
        <v>24</v>
      </c>
      <c r="Z12" s="1" t="s">
        <v>17</v>
      </c>
      <c r="AA12" s="22">
        <v>1</v>
      </c>
      <c r="AB12" s="22">
        <v>0</v>
      </c>
      <c r="AC12" s="22">
        <v>0</v>
      </c>
      <c r="AD12" s="22">
        <v>2</v>
      </c>
      <c r="AE12" s="22">
        <v>5</v>
      </c>
      <c r="AF12" s="30">
        <v>1</v>
      </c>
      <c r="AG12" s="68">
        <v>5</v>
      </c>
      <c r="AH12" s="13"/>
      <c r="AI12" s="13"/>
      <c r="AJ12" s="13"/>
      <c r="AK12" s="13"/>
      <c r="AL12" s="18"/>
      <c r="AM12" s="22"/>
      <c r="AN12" s="22"/>
      <c r="AO12" s="22"/>
      <c r="AP12" s="22"/>
      <c r="AQ12" s="22"/>
      <c r="AR12" s="48"/>
      <c r="AS12" s="69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2"/>
      <c r="C13" s="23"/>
      <c r="D13" s="1"/>
      <c r="E13" s="22"/>
      <c r="F13" s="22"/>
      <c r="G13" s="22"/>
      <c r="H13" s="36"/>
      <c r="I13" s="22"/>
      <c r="J13" s="45"/>
      <c r="K13" s="21"/>
      <c r="L13" s="46"/>
      <c r="M13" s="13"/>
      <c r="N13" s="13"/>
      <c r="O13" s="13"/>
      <c r="P13" s="18"/>
      <c r="Q13" s="22"/>
      <c r="R13" s="22"/>
      <c r="S13" s="36"/>
      <c r="T13" s="22"/>
      <c r="U13" s="22"/>
      <c r="V13" s="47"/>
      <c r="W13" s="21"/>
      <c r="X13" s="22"/>
      <c r="Y13" s="22"/>
      <c r="Z13" s="1"/>
      <c r="AA13" s="22"/>
      <c r="AB13" s="22"/>
      <c r="AC13" s="22"/>
      <c r="AD13" s="22"/>
      <c r="AE13" s="22"/>
      <c r="AF13" s="30"/>
      <c r="AG13" s="68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8"/>
      <c r="AS13" s="69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2"/>
      <c r="C14" s="23"/>
      <c r="D14" s="1"/>
      <c r="E14" s="22"/>
      <c r="F14" s="22"/>
      <c r="G14" s="22"/>
      <c r="H14" s="36"/>
      <c r="I14" s="22"/>
      <c r="J14" s="45"/>
      <c r="K14" s="21"/>
      <c r="L14" s="46"/>
      <c r="M14" s="13"/>
      <c r="N14" s="13"/>
      <c r="O14" s="13"/>
      <c r="P14" s="18"/>
      <c r="Q14" s="22"/>
      <c r="R14" s="22"/>
      <c r="S14" s="36"/>
      <c r="T14" s="22"/>
      <c r="U14" s="22"/>
      <c r="V14" s="47"/>
      <c r="W14" s="21"/>
      <c r="X14" s="22">
        <v>2014</v>
      </c>
      <c r="Y14" s="22" t="s">
        <v>18</v>
      </c>
      <c r="Z14" s="1" t="s">
        <v>19</v>
      </c>
      <c r="AA14" s="22">
        <v>5</v>
      </c>
      <c r="AB14" s="22">
        <v>0</v>
      </c>
      <c r="AC14" s="22">
        <v>2</v>
      </c>
      <c r="AD14" s="22">
        <v>0</v>
      </c>
      <c r="AE14" s="22">
        <v>18</v>
      </c>
      <c r="AF14" s="30">
        <v>0.62060000000000004</v>
      </c>
      <c r="AG14" s="68">
        <v>29</v>
      </c>
      <c r="AH14" s="13"/>
      <c r="AI14" s="13"/>
      <c r="AJ14" s="13"/>
      <c r="AK14" s="13"/>
      <c r="AL14" s="18"/>
      <c r="AM14" s="22"/>
      <c r="AN14" s="22"/>
      <c r="AO14" s="22"/>
      <c r="AP14" s="22"/>
      <c r="AQ14" s="22"/>
      <c r="AR14" s="48"/>
      <c r="AS14" s="6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37" t="s">
        <v>32</v>
      </c>
      <c r="C15" s="49"/>
      <c r="D15" s="50"/>
      <c r="E15" s="51">
        <f>SUM(E4:E14)</f>
        <v>22</v>
      </c>
      <c r="F15" s="51">
        <f>SUM(F4:F14)</f>
        <v>0</v>
      </c>
      <c r="G15" s="51">
        <f>SUM(G4:G14)</f>
        <v>1</v>
      </c>
      <c r="H15" s="51">
        <f>SUM(H4:H14)</f>
        <v>3</v>
      </c>
      <c r="I15" s="51">
        <f>SUM(I4:I14)</f>
        <v>22</v>
      </c>
      <c r="J15" s="52">
        <f>PRODUCT(I15/K15)</f>
        <v>0.26506024096385544</v>
      </c>
      <c r="K15" s="39">
        <f>SUM(K4:K14)</f>
        <v>83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4">
        <v>0</v>
      </c>
      <c r="W15" s="39">
        <f>SUM(W4:W14)</f>
        <v>0</v>
      </c>
      <c r="X15" s="11" t="s">
        <v>32</v>
      </c>
      <c r="Y15" s="12"/>
      <c r="Z15" s="10"/>
      <c r="AA15" s="51">
        <f>SUM(AA4:AA14)</f>
        <v>44</v>
      </c>
      <c r="AB15" s="51">
        <f>SUM(AB4:AB14)</f>
        <v>2</v>
      </c>
      <c r="AC15" s="51">
        <f>SUM(AC4:AC14)</f>
        <v>14</v>
      </c>
      <c r="AD15" s="51">
        <f>SUM(AD4:AD14)</f>
        <v>29</v>
      </c>
      <c r="AE15" s="51">
        <f>SUM(AE4:AE14)</f>
        <v>135</v>
      </c>
      <c r="AF15" s="52">
        <f>PRODUCT(AE15/AG15)</f>
        <v>0.55785123966942152</v>
      </c>
      <c r="AG15" s="39">
        <f>SUM(AG4:AG14)</f>
        <v>242</v>
      </c>
      <c r="AH15" s="17"/>
      <c r="AI15" s="15"/>
      <c r="AJ15" s="53"/>
      <c r="AK15" s="54"/>
      <c r="AL15" s="18"/>
      <c r="AM15" s="51">
        <f>SUM(AM4:AM14)</f>
        <v>2</v>
      </c>
      <c r="AN15" s="51">
        <f>SUM(AN4:AN14)</f>
        <v>0</v>
      </c>
      <c r="AO15" s="51">
        <f>SUM(AO4:AO14)</f>
        <v>1</v>
      </c>
      <c r="AP15" s="51">
        <f>SUM(AP4:AP14)</f>
        <v>0</v>
      </c>
      <c r="AQ15" s="51">
        <f>SUM(AQ4:AQ14)</f>
        <v>6</v>
      </c>
      <c r="AR15" s="52">
        <f>PRODUCT(AQ15/AS15)</f>
        <v>0.42857142857142855</v>
      </c>
      <c r="AS15" s="44">
        <f>SUM(AS4:AS14)</f>
        <v>14</v>
      </c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6"/>
      <c r="K16" s="21"/>
      <c r="L16" s="18"/>
      <c r="M16" s="18"/>
      <c r="N16" s="18"/>
      <c r="O16" s="18"/>
      <c r="P16" s="25"/>
      <c r="Q16" s="25"/>
      <c r="R16" s="27"/>
      <c r="S16" s="25"/>
      <c r="T16" s="25"/>
      <c r="U16" s="18"/>
      <c r="V16" s="18"/>
      <c r="W16" s="21"/>
      <c r="X16" s="25"/>
      <c r="Y16" s="25"/>
      <c r="Z16" s="25"/>
      <c r="AA16" s="25"/>
      <c r="AB16" s="25"/>
      <c r="AC16" s="25"/>
      <c r="AD16" s="25"/>
      <c r="AE16" s="25"/>
      <c r="AF16" s="26"/>
      <c r="AG16" s="21"/>
      <c r="AH16" s="18"/>
      <c r="AI16" s="18"/>
      <c r="AJ16" s="18"/>
      <c r="AK16" s="18"/>
      <c r="AL16" s="25"/>
      <c r="AM16" s="25"/>
      <c r="AN16" s="27"/>
      <c r="AO16" s="25"/>
      <c r="AP16" s="25"/>
      <c r="AQ16" s="18"/>
      <c r="AR16" s="18"/>
      <c r="AS16" s="21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55" t="s">
        <v>33</v>
      </c>
      <c r="C17" s="56"/>
      <c r="D17" s="57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34</v>
      </c>
      <c r="O17" s="13" t="s">
        <v>35</v>
      </c>
      <c r="Q17" s="27"/>
      <c r="R17" s="27" t="s">
        <v>12</v>
      </c>
      <c r="S17" s="27"/>
      <c r="T17" s="25" t="s">
        <v>38</v>
      </c>
      <c r="U17" s="18"/>
      <c r="V17" s="21"/>
      <c r="W17" s="21"/>
      <c r="X17" s="58"/>
      <c r="Y17" s="58"/>
      <c r="Z17" s="58"/>
      <c r="AA17" s="58"/>
      <c r="AB17" s="58"/>
      <c r="AC17" s="27"/>
      <c r="AD17" s="27"/>
      <c r="AE17" s="27"/>
      <c r="AF17" s="25"/>
      <c r="AG17" s="25"/>
      <c r="AH17" s="25"/>
      <c r="AI17" s="25"/>
      <c r="AJ17" s="25"/>
      <c r="AK17" s="25"/>
      <c r="AM17" s="21"/>
      <c r="AN17" s="58"/>
      <c r="AO17" s="58"/>
      <c r="AP17" s="58"/>
      <c r="AQ17" s="58"/>
      <c r="AR17" s="58"/>
      <c r="AS17" s="58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28" t="s">
        <v>36</v>
      </c>
      <c r="C18" s="7"/>
      <c r="D18" s="29"/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60">
        <v>0</v>
      </c>
      <c r="K18" s="25">
        <v>0</v>
      </c>
      <c r="L18" s="61">
        <v>0</v>
      </c>
      <c r="M18" s="61">
        <v>0</v>
      </c>
      <c r="N18" s="61">
        <v>0</v>
      </c>
      <c r="O18" s="61">
        <v>0</v>
      </c>
      <c r="Q18" s="27"/>
      <c r="R18" s="27"/>
      <c r="S18" s="27"/>
      <c r="T18" s="25" t="s">
        <v>15</v>
      </c>
      <c r="U18" s="25"/>
      <c r="V18" s="25"/>
      <c r="W18" s="25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5"/>
      <c r="AL18" s="25"/>
      <c r="AM18" s="25"/>
      <c r="AN18" s="27"/>
      <c r="AO18" s="27"/>
      <c r="AP18" s="27"/>
      <c r="AQ18" s="27"/>
      <c r="AR18" s="27"/>
      <c r="AS18" s="27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x14ac:dyDescent="0.25">
      <c r="A19" s="25"/>
      <c r="B19" s="62" t="s">
        <v>13</v>
      </c>
      <c r="C19" s="63"/>
      <c r="D19" s="64"/>
      <c r="E19" s="59">
        <f>PRODUCT(E15+Q15)</f>
        <v>22</v>
      </c>
      <c r="F19" s="59">
        <f>PRODUCT(F15+R15)</f>
        <v>0</v>
      </c>
      <c r="G19" s="59">
        <f>PRODUCT(G15+S15)</f>
        <v>1</v>
      </c>
      <c r="H19" s="59">
        <f>PRODUCT(H15+T15)</f>
        <v>3</v>
      </c>
      <c r="I19" s="59">
        <f>PRODUCT(I15+U15)</f>
        <v>22</v>
      </c>
      <c r="J19" s="60">
        <f>PRODUCT(I19/K19)</f>
        <v>0.26506024096385544</v>
      </c>
      <c r="K19" s="25">
        <f>PRODUCT(K15+W15)</f>
        <v>83</v>
      </c>
      <c r="L19" s="61">
        <f>PRODUCT((F19+G19)/E19)</f>
        <v>4.5454545454545456E-2</v>
      </c>
      <c r="M19" s="61">
        <f>PRODUCT(H19/E19)</f>
        <v>0.13636363636363635</v>
      </c>
      <c r="N19" s="61">
        <f>PRODUCT((F19+G19+H19)/E19)</f>
        <v>0.18181818181818182</v>
      </c>
      <c r="O19" s="61">
        <f>PRODUCT(I19/E19)</f>
        <v>1</v>
      </c>
      <c r="Q19" s="27"/>
      <c r="R19" s="27"/>
      <c r="S19" s="27"/>
      <c r="T19" s="25" t="s">
        <v>14</v>
      </c>
      <c r="U19" s="25"/>
      <c r="V19" s="25"/>
      <c r="W19" s="25"/>
      <c r="X19" s="25"/>
      <c r="Y19" s="25"/>
      <c r="Z19" s="25"/>
      <c r="AA19" s="25"/>
      <c r="AB19" s="25"/>
      <c r="AC19" s="27"/>
      <c r="AD19" s="27"/>
      <c r="AE19" s="27"/>
      <c r="AF19" s="27"/>
      <c r="AG19" s="27"/>
      <c r="AH19" s="27"/>
      <c r="AI19" s="27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x14ac:dyDescent="0.25">
      <c r="A20" s="25"/>
      <c r="B20" s="20" t="s">
        <v>29</v>
      </c>
      <c r="C20" s="19"/>
      <c r="D20" s="31"/>
      <c r="E20" s="59">
        <f>PRODUCT(AA15+AM15)</f>
        <v>46</v>
      </c>
      <c r="F20" s="59">
        <f>PRODUCT(AB15+AN15)</f>
        <v>2</v>
      </c>
      <c r="G20" s="59">
        <f>PRODUCT(AC15+AO15)</f>
        <v>15</v>
      </c>
      <c r="H20" s="59">
        <f>PRODUCT(AD15+AP15)</f>
        <v>29</v>
      </c>
      <c r="I20" s="59">
        <f>PRODUCT(AE15+AQ15)</f>
        <v>141</v>
      </c>
      <c r="J20" s="60">
        <f>PRODUCT(I20/K20)</f>
        <v>0.55078125</v>
      </c>
      <c r="K20" s="18">
        <f>PRODUCT(AG15+AS15)</f>
        <v>256</v>
      </c>
      <c r="L20" s="61">
        <f>PRODUCT((F20+G20)/E20)</f>
        <v>0.36956521739130432</v>
      </c>
      <c r="M20" s="61">
        <f>PRODUCT(H20/E20)</f>
        <v>0.63043478260869568</v>
      </c>
      <c r="N20" s="61">
        <f>PRODUCT((F20+G20+H20)/E20)</f>
        <v>1</v>
      </c>
      <c r="O20" s="61">
        <f>PRODUCT(I20/E20)</f>
        <v>3.0652173913043477</v>
      </c>
      <c r="Q20" s="27"/>
      <c r="R20" s="27"/>
      <c r="S20" s="25"/>
      <c r="T20" s="25"/>
      <c r="U20" s="18"/>
      <c r="V20" s="18"/>
      <c r="W20" s="25"/>
      <c r="X20" s="25"/>
      <c r="Y20" s="25"/>
      <c r="Z20" s="25"/>
      <c r="AA20" s="25"/>
      <c r="AB20" s="25"/>
      <c r="AC20" s="27"/>
      <c r="AD20" s="27"/>
      <c r="AE20" s="27"/>
      <c r="AF20" s="27"/>
      <c r="AG20" s="27"/>
      <c r="AH20" s="27"/>
      <c r="AI20" s="27"/>
      <c r="AJ20" s="27"/>
      <c r="AK20" s="25"/>
      <c r="AL20" s="18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x14ac:dyDescent="0.25">
      <c r="A21" s="25"/>
      <c r="B21" s="65" t="s">
        <v>32</v>
      </c>
      <c r="C21" s="66"/>
      <c r="D21" s="67"/>
      <c r="E21" s="59">
        <f>SUM(E18:E20)</f>
        <v>68</v>
      </c>
      <c r="F21" s="59">
        <f t="shared" ref="F21:I21" si="0">SUM(F18:F20)</f>
        <v>2</v>
      </c>
      <c r="G21" s="59">
        <f t="shared" si="0"/>
        <v>16</v>
      </c>
      <c r="H21" s="59">
        <f t="shared" si="0"/>
        <v>32</v>
      </c>
      <c r="I21" s="59">
        <f t="shared" si="0"/>
        <v>163</v>
      </c>
      <c r="J21" s="60">
        <f>PRODUCT(I21/K21)</f>
        <v>0.4808259587020649</v>
      </c>
      <c r="K21" s="25">
        <f>SUM(K18:K20)</f>
        <v>339</v>
      </c>
      <c r="L21" s="61">
        <f>PRODUCT((F21+G21)/E21)</f>
        <v>0.26470588235294118</v>
      </c>
      <c r="M21" s="61">
        <f>PRODUCT(H21/E21)</f>
        <v>0.47058823529411764</v>
      </c>
      <c r="N21" s="61">
        <f>PRODUCT((F21+G21+H21)/E21)</f>
        <v>0.73529411764705888</v>
      </c>
      <c r="O21" s="61">
        <f>PRODUCT(I21/E21)</f>
        <v>2.3970588235294117</v>
      </c>
      <c r="Q21" s="18"/>
      <c r="R21" s="18"/>
      <c r="S21" s="1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7"/>
      <c r="AF21" s="27"/>
      <c r="AG21" s="27"/>
      <c r="AH21" s="27"/>
      <c r="AI21" s="27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18"/>
      <c r="F22" s="18"/>
      <c r="G22" s="18"/>
      <c r="H22" s="18"/>
      <c r="I22" s="18"/>
      <c r="J22" s="25"/>
      <c r="K22" s="25"/>
      <c r="L22" s="18"/>
      <c r="M22" s="18"/>
      <c r="N22" s="18"/>
      <c r="O22" s="18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J80" s="25"/>
      <c r="K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J81" s="25"/>
      <c r="K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J82" s="25"/>
      <c r="K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A176" s="25"/>
      <c r="B176" s="25"/>
      <c r="C176" s="25"/>
      <c r="D176" s="25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:57" ht="14.25" x14ac:dyDescent="0.2">
      <c r="A177" s="25"/>
      <c r="B177" s="25"/>
      <c r="C177" s="25"/>
      <c r="D177" s="25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18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</row>
    <row r="178" spans="1:57" ht="14.25" x14ac:dyDescent="0.2">
      <c r="A178" s="25"/>
      <c r="B178" s="25"/>
      <c r="C178" s="25"/>
      <c r="D178" s="25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18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5"/>
      <c r="AL179" s="18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5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5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5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5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 s="25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 s="25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 s="25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 s="2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</row>
    <row r="225" spans="20:37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</row>
    <row r="226" spans="20:37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</row>
    <row r="227" spans="20:37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</row>
    <row r="228" spans="20:37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</row>
    <row r="229" spans="20:37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</row>
    <row r="230" spans="20:37" x14ac:dyDescent="0.25"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</row>
    <row r="231" spans="20:37" x14ac:dyDescent="0.25"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  <c r="AH231" s="25"/>
      <c r="AI231" s="25"/>
      <c r="AJ231" s="25"/>
      <c r="AK231" s="25"/>
    </row>
    <row r="232" spans="20:37" x14ac:dyDescent="0.25"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  <c r="AH232" s="25"/>
      <c r="AI232" s="25"/>
      <c r="AJ232" s="25"/>
      <c r="AK232" s="25"/>
    </row>
    <row r="233" spans="20:37" x14ac:dyDescent="0.25"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  <c r="AH233" s="25"/>
      <c r="AI233" s="25"/>
      <c r="AJ233" s="25"/>
      <c r="AK233" s="25"/>
    </row>
    <row r="234" spans="20:37" x14ac:dyDescent="0.25"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  <c r="AH234" s="25"/>
      <c r="AI234" s="25"/>
      <c r="AJ234" s="25"/>
      <c r="AK234" s="25"/>
    </row>
    <row r="235" spans="20:37" x14ac:dyDescent="0.25">
      <c r="T235" s="25"/>
      <c r="U235" s="25"/>
      <c r="V235" s="25"/>
      <c r="W235" s="25"/>
      <c r="X235" s="25"/>
      <c r="Y235" s="25"/>
      <c r="Z235" s="25"/>
      <c r="AA235" s="25"/>
      <c r="AB235" s="25"/>
      <c r="AC235" s="25"/>
      <c r="AD235" s="25"/>
      <c r="AE235" s="25"/>
      <c r="AF235" s="25"/>
      <c r="AG235" s="25"/>
      <c r="AH235" s="25"/>
      <c r="AI235" s="25"/>
      <c r="AJ235" s="25"/>
      <c r="AK235" s="25"/>
    </row>
    <row r="236" spans="20:37" x14ac:dyDescent="0.25">
      <c r="T236" s="25"/>
      <c r="U236" s="25"/>
      <c r="V236" s="25"/>
      <c r="W236" s="25"/>
      <c r="X236" s="25"/>
      <c r="Y236" s="25"/>
      <c r="Z236" s="25"/>
      <c r="AA236" s="25"/>
      <c r="AB236" s="25"/>
      <c r="AC236" s="25"/>
      <c r="AD236" s="25"/>
      <c r="AE236" s="25"/>
      <c r="AF236" s="25"/>
      <c r="AG236" s="25"/>
      <c r="AH236" s="25"/>
      <c r="AI236" s="25"/>
      <c r="AJ236" s="25"/>
      <c r="AK236" s="25"/>
    </row>
    <row r="237" spans="20:37" x14ac:dyDescent="0.25">
      <c r="T237" s="25"/>
      <c r="U237" s="25"/>
      <c r="V237" s="25"/>
      <c r="W237" s="25"/>
      <c r="X237" s="25"/>
      <c r="Y237" s="25"/>
      <c r="Z237" s="25"/>
      <c r="AA237" s="25"/>
      <c r="AB237" s="25"/>
      <c r="AC237" s="25"/>
      <c r="AD237" s="25"/>
      <c r="AE237" s="25"/>
      <c r="AF237" s="25"/>
      <c r="AG237" s="25"/>
      <c r="AH237" s="25"/>
      <c r="AI237" s="25"/>
      <c r="AJ237" s="25"/>
      <c r="AK237" s="25"/>
    </row>
    <row r="238" spans="20:37" x14ac:dyDescent="0.25">
      <c r="T238" s="25"/>
      <c r="U238" s="25"/>
      <c r="V238" s="25"/>
      <c r="W238" s="25"/>
      <c r="X238" s="25"/>
      <c r="Y238" s="25"/>
      <c r="Z238" s="25"/>
      <c r="AA238" s="25"/>
      <c r="AB238" s="25"/>
      <c r="AC238" s="25"/>
      <c r="AD238" s="25"/>
      <c r="AE238" s="25"/>
      <c r="AF238" s="25"/>
      <c r="AG238" s="25"/>
      <c r="AH238" s="25"/>
      <c r="AI238" s="25"/>
      <c r="AJ238" s="25"/>
      <c r="AK238" s="25"/>
    </row>
    <row r="239" spans="20:37" x14ac:dyDescent="0.25">
      <c r="T239" s="25"/>
      <c r="U239" s="25"/>
      <c r="V239" s="25"/>
      <c r="W239" s="25"/>
      <c r="X239" s="25"/>
      <c r="Y239" s="25"/>
      <c r="Z239" s="25"/>
      <c r="AA239" s="25"/>
      <c r="AB239" s="25"/>
      <c r="AC239" s="25"/>
      <c r="AD239" s="25"/>
      <c r="AE239" s="25"/>
      <c r="AF239" s="25"/>
      <c r="AG239" s="25"/>
      <c r="AH239" s="25"/>
      <c r="AI239" s="25"/>
      <c r="AJ239" s="25"/>
      <c r="AK23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2018-11-18T21:36:04Z</dcterms:modified>
</cp:coreProperties>
</file>